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S520D9a0\Public\旧データ（～2021.4.29分）\髙橋　大輔\コメっち関係\ホームページ\"/>
    </mc:Choice>
  </mc:AlternateContent>
  <xr:revisionPtr revIDLastSave="0" documentId="13_ncr:1_{5A7B6565-4BBE-4F92-8E66-4F51A563E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30" i="3"/>
  <c r="C19" i="3"/>
  <c r="C23" i="3"/>
  <c r="C30" i="3"/>
  <c r="D4" i="3" l="1"/>
  <c r="D14" i="3" s="1"/>
  <c r="E27" i="3"/>
  <c r="E39" i="3" l="1"/>
  <c r="E38" i="3"/>
  <c r="E32" i="3"/>
  <c r="E33" i="3"/>
  <c r="E34" i="3"/>
  <c r="E35" i="3"/>
  <c r="E36" i="3"/>
  <c r="E37" i="3"/>
  <c r="E31" i="3"/>
  <c r="E29" i="3"/>
  <c r="E25" i="3"/>
  <c r="E26" i="3"/>
  <c r="E28" i="3"/>
  <c r="E24" i="3"/>
  <c r="E22" i="3"/>
  <c r="E21" i="3"/>
  <c r="E20" i="3"/>
  <c r="E18" i="3"/>
  <c r="E12" i="3"/>
  <c r="E10" i="3"/>
  <c r="E11" i="3"/>
  <c r="E8" i="3"/>
  <c r="E9" i="3"/>
  <c r="E4" i="3"/>
  <c r="E19" i="3" l="1"/>
  <c r="E30" i="3"/>
  <c r="E23" i="3"/>
  <c r="E7" i="3"/>
  <c r="E40" i="3" l="1"/>
  <c r="D19" i="3"/>
  <c r="C7" i="3" l="1"/>
  <c r="C14" i="3" l="1"/>
  <c r="D23" i="3" l="1"/>
  <c r="D40" i="3" s="1"/>
  <c r="E43" i="3" s="1"/>
  <c r="C40" i="3" l="1"/>
  <c r="E13" i="3"/>
  <c r="E14" i="3" l="1"/>
  <c r="C43" i="3"/>
  <c r="G43" i="3" s="1"/>
</calcChain>
</file>

<file path=xl/sharedStrings.xml><?xml version="1.0" encoding="utf-8"?>
<sst xmlns="http://schemas.openxmlformats.org/spreadsheetml/2006/main" count="74" uniqueCount="68">
  <si>
    <t>合　　計</t>
    <rPh sb="0" eb="1">
      <t>ア</t>
    </rPh>
    <rPh sb="3" eb="4">
      <t>ケイ</t>
    </rPh>
    <phoneticPr fontId="1"/>
  </si>
  <si>
    <t>手数料</t>
    <rPh sb="0" eb="3">
      <t>テスウリョウ</t>
    </rPh>
    <phoneticPr fontId="1"/>
  </si>
  <si>
    <t>スポーツ用具費</t>
    <rPh sb="4" eb="6">
      <t>ヨウグ</t>
    </rPh>
    <rPh sb="6" eb="7">
      <t>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</si>
  <si>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</si>
  <si>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</si>
  <si>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商品仕入</t>
    <rPh sb="0" eb="2">
      <t>ショウヒン</t>
    </rPh>
    <rPh sb="2" eb="4">
      <t>シイ</t>
    </rPh>
    <phoneticPr fontId="1"/>
  </si>
  <si>
    <t>コース費用</t>
    <rPh sb="3" eb="5">
      <t>ヒヨウ</t>
    </rPh>
    <phoneticPr fontId="1"/>
  </si>
  <si>
    <t>科　　目</t>
    <rPh sb="0" eb="1">
      <t>カ</t>
    </rPh>
    <rPh sb="3" eb="4">
      <t>メ</t>
    </rPh>
    <phoneticPr fontId="1"/>
  </si>
  <si>
    <t>支出の部</t>
    <rPh sb="0" eb="2">
      <t>シシュツ</t>
    </rPh>
    <rPh sb="3" eb="4">
      <t>ブ</t>
    </rPh>
    <phoneticPr fontId="1"/>
  </si>
  <si>
    <t>用品売上</t>
    <rPh sb="0" eb="2">
      <t>ヨウヒン</t>
    </rPh>
    <rPh sb="2" eb="4">
      <t>ウリアゲ</t>
    </rPh>
    <phoneticPr fontId="1"/>
  </si>
  <si>
    <t>コース収入</t>
    <rPh sb="3" eb="5">
      <t>シュウニュウ</t>
    </rPh>
    <phoneticPr fontId="1"/>
  </si>
  <si>
    <t>2.事業収入</t>
    <rPh sb="2" eb="4">
      <t>ジギョウ</t>
    </rPh>
    <rPh sb="4" eb="6">
      <t>シュウニュウ</t>
    </rPh>
    <phoneticPr fontId="1"/>
  </si>
  <si>
    <t>1.会費</t>
    <rPh sb="2" eb="4">
      <t>カイヒ</t>
    </rPh>
    <phoneticPr fontId="1"/>
  </si>
  <si>
    <t>（▲：減　単位：円）</t>
    <rPh sb="3" eb="4">
      <t>ゲン</t>
    </rPh>
    <rPh sb="5" eb="7">
      <t>タンイ</t>
    </rPh>
    <rPh sb="8" eb="9">
      <t>エン</t>
    </rPh>
    <phoneticPr fontId="1"/>
  </si>
  <si>
    <t>収入の部</t>
    <rPh sb="0" eb="2">
      <t>シュウニュウ</t>
    </rPh>
    <rPh sb="3" eb="4">
      <t>ブ</t>
    </rPh>
    <phoneticPr fontId="1"/>
  </si>
  <si>
    <t>8.雑費</t>
    <rPh sb="2" eb="4">
      <t>ザッピ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</si>
  <si>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</si>
  <si>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旅費・宿泊費</t>
    <rPh sb="0" eb="2">
      <t>リョヒ</t>
    </rPh>
    <rPh sb="3" eb="5">
      <t>シュクハク</t>
    </rPh>
    <rPh sb="5" eb="6">
      <t>ヒ</t>
    </rPh>
    <phoneticPr fontId="1"/>
  </si>
  <si>
    <t>出張旅費、研修会旅費、宿泊費</t>
    <rPh sb="0" eb="2">
      <t>シュッチョウ</t>
    </rPh>
    <rPh sb="2" eb="4">
      <t>リョヒ</t>
    </rPh>
    <phoneticPr fontId="1"/>
  </si>
  <si>
    <t>日当旅費</t>
    <rPh sb="0" eb="2">
      <t>ニットウ</t>
    </rPh>
    <rPh sb="2" eb="4">
      <t>リョヒ</t>
    </rPh>
    <phoneticPr fontId="1"/>
  </si>
  <si>
    <t>1.福利厚生費</t>
    <rPh sb="2" eb="4">
      <t>フクリ</t>
    </rPh>
    <rPh sb="4" eb="7">
      <t>コウセイヒ</t>
    </rPh>
    <phoneticPr fontId="1"/>
  </si>
  <si>
    <t>2.旅費・交通費</t>
    <rPh sb="2" eb="4">
      <t>リョヒ</t>
    </rPh>
    <rPh sb="5" eb="8">
      <t>コウツウヒ</t>
    </rPh>
    <phoneticPr fontId="1"/>
  </si>
  <si>
    <t>保険料</t>
    <rPh sb="0" eb="2">
      <t>ホケン</t>
    </rPh>
    <rPh sb="2" eb="3">
      <t>リョウ</t>
    </rPh>
    <phoneticPr fontId="1"/>
  </si>
  <si>
    <t>7.研修費</t>
    <rPh sb="2" eb="5">
      <t>ケンシュウヒ</t>
    </rPh>
    <phoneticPr fontId="1"/>
  </si>
  <si>
    <t>摘　　要</t>
    <rPh sb="0" eb="1">
      <t>ツム</t>
    </rPh>
    <rPh sb="3" eb="4">
      <t>ヨウ</t>
    </rPh>
    <phoneticPr fontId="1"/>
  </si>
  <si>
    <t>摘　　　要</t>
    <rPh sb="0" eb="1">
      <t>ツム</t>
    </rPh>
    <rPh sb="4" eb="5">
      <t>ヨウ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</si>
  <si>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</si>
  <si>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</si>
  <si>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－</t>
    <phoneticPr fontId="1"/>
  </si>
  <si>
    <t>単発コース収入</t>
    <rPh sb="0" eb="2">
      <t>タンパツ</t>
    </rPh>
    <rPh sb="5" eb="7">
      <t>シュウニュウ</t>
    </rPh>
    <phoneticPr fontId="1"/>
  </si>
  <si>
    <t>単発コース費用</t>
    <rPh sb="0" eb="2">
      <t>タンパツ</t>
    </rPh>
    <rPh sb="5" eb="7">
      <t>ヒヨウ</t>
    </rPh>
    <phoneticPr fontId="1"/>
  </si>
  <si>
    <t>3.負担金</t>
    <rPh sb="2" eb="5">
      <t>フタンキン</t>
    </rPh>
    <phoneticPr fontId="1"/>
  </si>
  <si>
    <t>スポーツ用具修繕費</t>
    <rPh sb="4" eb="6">
      <t>ヨウグ</t>
    </rPh>
    <rPh sb="6" eb="8">
      <t>シュウゼン</t>
    </rPh>
    <rPh sb="8" eb="9">
      <t>ヒ</t>
    </rPh>
    <phoneticPr fontId="1"/>
  </si>
  <si>
    <t>備品購入費</t>
    <rPh sb="0" eb="2">
      <t>ビヒン</t>
    </rPh>
    <rPh sb="2" eb="5">
      <t>コウニュウヒ</t>
    </rPh>
    <phoneticPr fontId="1"/>
  </si>
  <si>
    <t>4.事業費用</t>
    <rPh sb="2" eb="4">
      <t>ジギョウ</t>
    </rPh>
    <rPh sb="4" eb="6">
      <t>ヒヨウ</t>
    </rPh>
    <phoneticPr fontId="1"/>
  </si>
  <si>
    <t>5.会議費</t>
    <rPh sb="2" eb="5">
      <t>カイギヒ</t>
    </rPh>
    <phoneticPr fontId="1"/>
  </si>
  <si>
    <t>6.運営費</t>
    <rPh sb="2" eb="5">
      <t>ウンエイヒ</t>
    </rPh>
    <phoneticPr fontId="1"/>
  </si>
  <si>
    <t>理事会経費、総会経費</t>
    <rPh sb="0" eb="3">
      <t>リジカイ</t>
    </rPh>
    <rPh sb="3" eb="5">
      <t>ケイヒ</t>
    </rPh>
    <rPh sb="6" eb="8">
      <t>ソウカイ</t>
    </rPh>
    <rPh sb="8" eb="10">
      <t>ケイヒ</t>
    </rPh>
    <phoneticPr fontId="1"/>
  </si>
  <si>
    <t>3.繰越金</t>
    <rPh sb="2" eb="4">
      <t>クリコシ</t>
    </rPh>
    <rPh sb="4" eb="5">
      <t>キン</t>
    </rPh>
    <phoneticPr fontId="1"/>
  </si>
  <si>
    <t>4.その他収入</t>
    <rPh sb="4" eb="5">
      <t>タ</t>
    </rPh>
    <rPh sb="5" eb="7">
      <t>シュウニュウ</t>
    </rPh>
    <phoneticPr fontId="1"/>
  </si>
  <si>
    <t>=</t>
    <phoneticPr fontId="1"/>
  </si>
  <si>
    <t>保険料</t>
    <rPh sb="0" eb="3">
      <t>ホケンリョウ</t>
    </rPh>
    <phoneticPr fontId="1"/>
  </si>
  <si>
    <t>レクリエーション保険、スポーツ安全保険</t>
    <rPh sb="8" eb="10">
      <t>ホケン</t>
    </rPh>
    <rPh sb="15" eb="17">
      <t>アンゼン</t>
    </rPh>
    <rPh sb="17" eb="19">
      <t>ホケン</t>
    </rPh>
    <phoneticPr fontId="1"/>
  </si>
  <si>
    <t>パンフレット、ポスター、会報発行</t>
    <rPh sb="12" eb="14">
      <t>カイホウ</t>
    </rPh>
    <rPh sb="14" eb="16">
      <t>ハッコウ</t>
    </rPh>
    <phoneticPr fontId="1"/>
  </si>
  <si>
    <t>通年コース参加費</t>
    <rPh sb="0" eb="2">
      <t>ツウネン</t>
    </rPh>
    <rPh sb="5" eb="7">
      <t>サンカ</t>
    </rPh>
    <rPh sb="7" eb="8">
      <t>ヒ</t>
    </rPh>
    <phoneticPr fontId="1"/>
  </si>
  <si>
    <t>増減</t>
    <rPh sb="0" eb="1">
      <t>ゾウ</t>
    </rPh>
    <rPh sb="1" eb="2">
      <t>ゲン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</si>
  <si>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</si>
  <si>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本年度予算額</t>
    <rPh sb="0" eb="2">
      <t>ホンネン</t>
    </rPh>
    <rPh sb="2" eb="3">
      <t>ド</t>
    </rPh>
    <rPh sb="3" eb="5">
      <t>ヨサン</t>
    </rPh>
    <rPh sb="5" eb="6">
      <t>ガク</t>
    </rPh>
    <phoneticPr fontId="1"/>
  </si>
  <si>
    <t>Tシャツ仕入れ</t>
    <rPh sb="4" eb="6">
      <t>シイ</t>
    </rPh>
    <phoneticPr fontId="1"/>
  </si>
  <si>
    <t>振込手数料、システム手数料</t>
    <rPh sb="0" eb="2">
      <t>フリコミ</t>
    </rPh>
    <rPh sb="2" eb="5">
      <t>テスウリョウ</t>
    </rPh>
    <rPh sb="10" eb="13">
      <t>テスウリョウ</t>
    </rPh>
    <phoneticPr fontId="1"/>
  </si>
  <si>
    <t>郵送料</t>
    <rPh sb="0" eb="3">
      <t>ユウソウリョウ</t>
    </rPh>
    <phoneticPr fontId="1"/>
  </si>
  <si>
    <t>本年度予算額</t>
    <rPh sb="0" eb="1">
      <t>ホン</t>
    </rPh>
    <rPh sb="1" eb="2">
      <t>ネン</t>
    </rPh>
    <rPh sb="2" eb="3">
      <t>ド</t>
    </rPh>
    <rPh sb="3" eb="5">
      <t>ヨサン</t>
    </rPh>
    <rPh sb="5" eb="6">
      <t>ガク</t>
    </rPh>
    <phoneticPr fontId="1"/>
  </si>
  <si>
    <t>記念事業費積立</t>
    <rPh sb="0" eb="2">
      <t>キネン</t>
    </rPh>
    <rPh sb="2" eb="4">
      <t>ジギョウ</t>
    </rPh>
    <rPh sb="4" eb="5">
      <t>ヒ</t>
    </rPh>
    <rPh sb="5" eb="7">
      <t>ツミタテ</t>
    </rPh>
    <phoneticPr fontId="1"/>
  </si>
  <si>
    <t>クラブ創立15周年記念事業積立</t>
    <rPh sb="3" eb="5">
      <t>ソウリツ</t>
    </rPh>
    <rPh sb="7" eb="9">
      <t>シュウネン</t>
    </rPh>
    <rPh sb="9" eb="11">
      <t>キネン</t>
    </rPh>
    <rPh sb="11" eb="13">
      <t>ジギョウ</t>
    </rPh>
    <rPh sb="13" eb="15">
      <t>ツミタテ</t>
    </rPh>
    <phoneticPr fontId="1"/>
  </si>
  <si>
    <t>単発コース参加費</t>
    <rPh sb="0" eb="2">
      <t>タンパツ</t>
    </rPh>
    <rPh sb="5" eb="7">
      <t>サンカ</t>
    </rPh>
    <rPh sb="7" eb="8">
      <t>ヒ</t>
    </rPh>
    <phoneticPr fontId="1"/>
  </si>
  <si>
    <t>会議等費用弁償　(理事＠3000円/回）</t>
    <rPh sb="0" eb="1">
      <t>カイ</t>
    </rPh>
    <rPh sb="1" eb="2">
      <t>ギ</t>
    </rPh>
    <rPh sb="2" eb="3">
      <t>トウ</t>
    </rPh>
    <rPh sb="3" eb="5">
      <t>ヒヨウ</t>
    </rPh>
    <rPh sb="5" eb="7">
      <t>ベンショウ</t>
    </rPh>
    <rPh sb="9" eb="11">
      <t>リジ</t>
    </rPh>
    <rPh sb="16" eb="17">
      <t>エン</t>
    </rPh>
    <rPh sb="18" eb="19">
      <t>カイ</t>
    </rPh>
    <phoneticPr fontId="1"/>
  </si>
  <si>
    <t>通年コース謝金</t>
    <rPh sb="0" eb="2">
      <t>ツウネン</t>
    </rPh>
    <rPh sb="5" eb="7">
      <t>シャキン</t>
    </rPh>
    <phoneticPr fontId="1"/>
  </si>
  <si>
    <t>単発コース謝金、楽しい山歩き経費他</t>
    <rPh sb="0" eb="2">
      <t>タンパツ</t>
    </rPh>
    <rPh sb="5" eb="7">
      <t>シャキン</t>
    </rPh>
    <rPh sb="8" eb="9">
      <t>タノ</t>
    </rPh>
    <rPh sb="11" eb="13">
      <t>ヤマアル</t>
    </rPh>
    <rPh sb="14" eb="16">
      <t>ケイヒ</t>
    </rPh>
    <rPh sb="16" eb="17">
      <t>ホカ</t>
    </rPh>
    <phoneticPr fontId="1"/>
  </si>
  <si>
    <t>各種研修会参加費</t>
    <rPh sb="0" eb="2">
      <t>カクシュ</t>
    </rPh>
    <rPh sb="2" eb="5">
      <t>ケンシュウカイ</t>
    </rPh>
    <rPh sb="5" eb="8">
      <t>サンカヒ</t>
    </rPh>
    <phoneticPr fontId="1"/>
  </si>
  <si>
    <t>事務用品他</t>
    <rPh sb="0" eb="2">
      <t>ジム</t>
    </rPh>
    <rPh sb="2" eb="4">
      <t>ヨウヒン</t>
    </rPh>
    <rPh sb="4" eb="5">
      <t>ホカ</t>
    </rPh>
    <phoneticPr fontId="1"/>
  </si>
  <si>
    <t>県総合型地域スポーツクラブ協議会加入費　他</t>
    <rPh sb="0" eb="1">
      <t>ケン</t>
    </rPh>
    <rPh sb="18" eb="19">
      <t>ヒ</t>
    </rPh>
    <rPh sb="20" eb="21">
      <t>ホカ</t>
    </rPh>
    <phoneticPr fontId="1"/>
  </si>
  <si>
    <t>預金利子他</t>
    <rPh sb="0" eb="2">
      <t>ヨキン</t>
    </rPh>
    <rPh sb="2" eb="4">
      <t>リシ</t>
    </rPh>
    <rPh sb="4" eb="5">
      <t>ホカ</t>
    </rPh>
    <phoneticPr fontId="1"/>
  </si>
  <si>
    <t>大人　　　　（@2,000円×200名)</t>
    <rPh sb="0" eb="2">
      <t>オトナ</t>
    </rPh>
    <rPh sb="13" eb="14">
      <t>エン</t>
    </rPh>
    <rPh sb="18" eb="19">
      <t>メイ</t>
    </rPh>
    <phoneticPr fontId="1"/>
  </si>
  <si>
    <t xml:space="preserve">子供　　　　（@1,500円×32名） </t>
    <rPh sb="0" eb="2">
      <t>コドモ</t>
    </rPh>
    <rPh sb="13" eb="14">
      <t>エン</t>
    </rPh>
    <rPh sb="17" eb="18">
      <t>メイ</t>
    </rPh>
    <phoneticPr fontId="1"/>
  </si>
  <si>
    <t>ファミリー　（@3,000円×29組）　</t>
    <rPh sb="13" eb="14">
      <t>エン</t>
    </rPh>
    <rPh sb="17" eb="18">
      <t>クミ</t>
    </rPh>
    <phoneticPr fontId="1"/>
  </si>
  <si>
    <t>教室用備品購入</t>
    <rPh sb="0" eb="2">
      <t>キョウシツ</t>
    </rPh>
    <rPh sb="2" eb="3">
      <t>ヨウ</t>
    </rPh>
    <rPh sb="3" eb="5">
      <t>ビヒン</t>
    </rPh>
    <rPh sb="5" eb="7">
      <t>コウニュウ</t>
    </rPh>
    <phoneticPr fontId="1"/>
  </si>
  <si>
    <t>令和4年度より繰越</t>
    <rPh sb="0" eb="2">
      <t>レイワ</t>
    </rPh>
    <rPh sb="3" eb="4">
      <t>ネン</t>
    </rPh>
    <rPh sb="4" eb="5">
      <t>ド</t>
    </rPh>
    <rPh sb="7" eb="9">
      <t>クリコシ</t>
    </rPh>
    <phoneticPr fontId="1"/>
  </si>
  <si>
    <t>令和5年度　自主事業収支予算</t>
    <rPh sb="0" eb="2">
      <t>レイワ</t>
    </rPh>
    <rPh sb="3" eb="5">
      <t>ネンド</t>
    </rPh>
    <rPh sb="6" eb="8">
      <t>ジシュ</t>
    </rPh>
    <rPh sb="8" eb="10">
      <t>ジギョウ</t>
    </rPh>
    <rPh sb="10" eb="12">
      <t>シュウシ</t>
    </rPh>
    <rPh sb="12" eb="14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</si>
</sst>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2" fillId="0" borderId="0" xfId="0" applyFont="1"/>
    <xf numFmtId="0" fontId="0" fillId="0" borderId="9" xfId="0" applyBorder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176" fontId="4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39" xfId="0" applyFont="1" applyBorder="1" applyAlignment="1">
      <alignment vertical="center" shrinkToFit="1"/>
    </xf>
    <xf numFmtId="3" fontId="4" fillId="0" borderId="39" xfId="0" applyNumberFormat="1" applyFont="1" applyBorder="1" applyAlignment="1">
      <alignment horizontal="right" vertical="center"/>
    </xf>
    <xf numFmtId="0" fontId="4" fillId="0" borderId="34" xfId="0" applyFont="1" applyBorder="1"/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7" fillId="0" borderId="0" xfId="0" applyFont="1" applyAlignment="1">
      <alignment shrinkToFit="1"/>
    </xf>
    <xf numFmtId="3" fontId="4" fillId="0" borderId="0" xfId="0" applyNumberFormat="1" applyFont="1"/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view="pageBreakPreview" zoomScaleNormal="90" zoomScaleSheetLayoutView="100" workbookViewId="0">
      <selection activeCell="Q22" sqref="Q22"/>
    </sheetView>
  </sheetViews>
  <sheetFormatPr defaultRowHeight="13.5" x14ac:dyDescent="0.15"/>
  <cols>
    <col min="1" max="1" width="2.625" customWidth="1"/>
    <col min="2" max="2" width="15.375" customWidth="1"/>
    <col min="3" max="5" width="12.625" customWidth="1"/>
    <col min="6" max="7" width="20.625" customWidth="1"/>
    <col min="9" max="9" width="9.25" bestFit="1" customWidth="1"/>
    <col min="10" max="10" width="17" customWidth="1"/>
    <col min="14" max="14" width="1.625" customWidth="1"/>
  </cols>
  <sheetData>
    <row r="1" spans="1:17" ht="18.75" customHeight="1" x14ac:dyDescent="0.15">
      <c r="A1" s="95" t="s">
        <v>67</v>
      </c>
      <c r="B1" s="95"/>
      <c r="C1" s="95"/>
      <c r="D1" s="95"/>
      <c r="E1" s="95"/>
      <c r="F1" s="95"/>
      <c r="G1" s="9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x14ac:dyDescent="0.15">
      <c r="A2" s="5" t="s">
        <v>14</v>
      </c>
      <c r="B2" s="4"/>
      <c r="C2" s="4"/>
      <c r="D2" s="4"/>
      <c r="E2" s="6"/>
      <c r="F2" s="96" t="s">
        <v>13</v>
      </c>
      <c r="G2" s="96"/>
    </row>
    <row r="3" spans="1:17" ht="20.100000000000001" customHeight="1" x14ac:dyDescent="0.15">
      <c r="A3" s="84" t="s">
        <v>7</v>
      </c>
      <c r="B3" s="85"/>
      <c r="C3" s="7" t="s">
        <v>46</v>
      </c>
      <c r="D3" s="7" t="s">
        <v>47</v>
      </c>
      <c r="E3" s="7" t="s">
        <v>45</v>
      </c>
      <c r="F3" s="89" t="s">
        <v>25</v>
      </c>
      <c r="G3" s="90"/>
    </row>
    <row r="4" spans="1:17" ht="20.100000000000001" customHeight="1" x14ac:dyDescent="0.15">
      <c r="A4" s="97" t="s">
        <v>12</v>
      </c>
      <c r="B4" s="53"/>
      <c r="C4" s="102">
        <v>540000</v>
      </c>
      <c r="D4" s="102">
        <f>2000*200+1500*32+3000*29</f>
        <v>535000</v>
      </c>
      <c r="E4" s="105">
        <f>D4-C4</f>
        <v>-5000</v>
      </c>
      <c r="F4" s="108" t="s">
        <v>62</v>
      </c>
      <c r="G4" s="109"/>
    </row>
    <row r="5" spans="1:17" ht="20.100000000000001" customHeight="1" x14ac:dyDescent="0.15">
      <c r="A5" s="98"/>
      <c r="B5" s="99"/>
      <c r="C5" s="103"/>
      <c r="D5" s="103"/>
      <c r="E5" s="106"/>
      <c r="F5" s="58" t="s">
        <v>63</v>
      </c>
      <c r="G5" s="57"/>
    </row>
    <row r="6" spans="1:17" ht="20.100000000000001" customHeight="1" x14ac:dyDescent="0.15">
      <c r="A6" s="100"/>
      <c r="B6" s="101"/>
      <c r="C6" s="104"/>
      <c r="D6" s="104"/>
      <c r="E6" s="107"/>
      <c r="F6" s="78" t="s">
        <v>64</v>
      </c>
      <c r="G6" s="79"/>
    </row>
    <row r="7" spans="1:17" ht="20.100000000000001" customHeight="1" x14ac:dyDescent="0.15">
      <c r="A7" s="52" t="s">
        <v>11</v>
      </c>
      <c r="B7" s="53"/>
      <c r="C7" s="10">
        <f>SUM(C8:C11)</f>
        <v>3900000</v>
      </c>
      <c r="D7" s="10">
        <f>SUM(D8:D11)</f>
        <v>3990000</v>
      </c>
      <c r="E7" s="11">
        <f>SUM(E8:E11)</f>
        <v>90000</v>
      </c>
      <c r="F7" s="54"/>
      <c r="G7" s="55"/>
    </row>
    <row r="8" spans="1:17" ht="20.100000000000001" customHeight="1" x14ac:dyDescent="0.15">
      <c r="A8" s="12"/>
      <c r="B8" s="13" t="s">
        <v>10</v>
      </c>
      <c r="C8" s="14">
        <v>1700000</v>
      </c>
      <c r="D8" s="14">
        <v>1600000</v>
      </c>
      <c r="E8" s="15">
        <f>D8-C8</f>
        <v>-100000</v>
      </c>
      <c r="F8" s="58" t="s">
        <v>44</v>
      </c>
      <c r="G8" s="57"/>
    </row>
    <row r="9" spans="1:17" ht="20.100000000000001" customHeight="1" x14ac:dyDescent="0.15">
      <c r="A9" s="12"/>
      <c r="B9" s="13" t="s">
        <v>29</v>
      </c>
      <c r="C9" s="14">
        <v>2000000</v>
      </c>
      <c r="D9" s="14">
        <v>2200000</v>
      </c>
      <c r="E9" s="15">
        <f>D9-C9</f>
        <v>200000</v>
      </c>
      <c r="F9" s="58" t="s">
        <v>54</v>
      </c>
      <c r="G9" s="57"/>
    </row>
    <row r="10" spans="1:17" ht="20.100000000000001" customHeight="1" x14ac:dyDescent="0.15">
      <c r="A10" s="12"/>
      <c r="B10" s="16" t="s">
        <v>41</v>
      </c>
      <c r="C10" s="14">
        <v>150000</v>
      </c>
      <c r="D10" s="14">
        <v>140000</v>
      </c>
      <c r="E10" s="15">
        <f t="shared" ref="E10:E11" si="0">D10-C10</f>
        <v>-10000</v>
      </c>
      <c r="F10" s="76" t="s">
        <v>42</v>
      </c>
      <c r="G10" s="77"/>
    </row>
    <row r="11" spans="1:17" ht="20.100000000000001" customHeight="1" x14ac:dyDescent="0.15">
      <c r="A11" s="17"/>
      <c r="B11" s="18" t="s">
        <v>9</v>
      </c>
      <c r="C11" s="19">
        <v>50000</v>
      </c>
      <c r="D11" s="19">
        <v>50000</v>
      </c>
      <c r="E11" s="15">
        <f t="shared" si="0"/>
        <v>0</v>
      </c>
      <c r="F11" s="59" t="s">
        <v>9</v>
      </c>
      <c r="G11" s="60"/>
    </row>
    <row r="12" spans="1:17" ht="20.100000000000001" customHeight="1" x14ac:dyDescent="0.15">
      <c r="A12" s="48" t="s">
        <v>38</v>
      </c>
      <c r="B12" s="49"/>
      <c r="C12" s="20">
        <v>562686</v>
      </c>
      <c r="D12" s="20">
        <v>459827</v>
      </c>
      <c r="E12" s="21">
        <f>D12-C12</f>
        <v>-102859</v>
      </c>
      <c r="F12" s="67" t="s">
        <v>66</v>
      </c>
      <c r="G12" s="68"/>
    </row>
    <row r="13" spans="1:17" ht="20.100000000000001" customHeight="1" x14ac:dyDescent="0.15">
      <c r="A13" s="91" t="s">
        <v>39</v>
      </c>
      <c r="B13" s="92"/>
      <c r="C13" s="22">
        <v>314</v>
      </c>
      <c r="D13" s="22">
        <v>173</v>
      </c>
      <c r="E13" s="23">
        <f>D13-C13</f>
        <v>-141</v>
      </c>
      <c r="F13" s="93" t="s">
        <v>61</v>
      </c>
      <c r="G13" s="94"/>
    </row>
    <row r="14" spans="1:17" ht="20.100000000000001" customHeight="1" x14ac:dyDescent="0.15">
      <c r="A14" s="84" t="s">
        <v>0</v>
      </c>
      <c r="B14" s="85"/>
      <c r="C14" s="24">
        <f>C4+C7+C12+C13</f>
        <v>5003000</v>
      </c>
      <c r="D14" s="24">
        <f>D4+D7+D12+D13</f>
        <v>4985000</v>
      </c>
      <c r="E14" s="21">
        <f>SUM(D14-C14)</f>
        <v>-18000</v>
      </c>
      <c r="F14" s="63"/>
      <c r="G14" s="64"/>
    </row>
    <row r="15" spans="1:17" ht="11.1" customHeight="1" x14ac:dyDescent="0.15">
      <c r="A15" s="25"/>
      <c r="B15" s="25"/>
      <c r="C15" s="26"/>
      <c r="D15" s="26"/>
      <c r="E15" s="27"/>
      <c r="F15" s="28"/>
      <c r="G15" s="28"/>
    </row>
    <row r="16" spans="1:17" ht="15" customHeight="1" x14ac:dyDescent="0.15">
      <c r="A16" s="5" t="s">
        <v>8</v>
      </c>
      <c r="B16" s="4"/>
      <c r="C16" s="4"/>
      <c r="D16" s="4"/>
      <c r="E16" s="4"/>
      <c r="F16" s="29"/>
      <c r="G16" s="29"/>
    </row>
    <row r="17" spans="1:7" ht="20.100000000000001" customHeight="1" x14ac:dyDescent="0.15">
      <c r="A17" s="88" t="s">
        <v>7</v>
      </c>
      <c r="B17" s="89"/>
      <c r="C17" s="7" t="s">
        <v>46</v>
      </c>
      <c r="D17" s="7" t="s">
        <v>51</v>
      </c>
      <c r="E17" s="7" t="s">
        <v>45</v>
      </c>
      <c r="F17" s="89" t="s">
        <v>24</v>
      </c>
      <c r="G17" s="90"/>
    </row>
    <row r="18" spans="1:7" ht="20.100000000000001" customHeight="1" x14ac:dyDescent="0.15">
      <c r="A18" s="61" t="s">
        <v>20</v>
      </c>
      <c r="B18" s="62"/>
      <c r="C18" s="24">
        <v>50000</v>
      </c>
      <c r="D18" s="24">
        <v>50000</v>
      </c>
      <c r="E18" s="21">
        <f>D18-C18</f>
        <v>0</v>
      </c>
      <c r="F18" s="63"/>
      <c r="G18" s="64"/>
    </row>
    <row r="19" spans="1:7" ht="20.100000000000001" customHeight="1" x14ac:dyDescent="0.15">
      <c r="A19" s="73" t="s">
        <v>21</v>
      </c>
      <c r="B19" s="74"/>
      <c r="C19" s="10">
        <f>SUM(C20:C21)</f>
        <v>280000</v>
      </c>
      <c r="D19" s="10">
        <f>SUM(D20:D21)</f>
        <v>280000</v>
      </c>
      <c r="E19" s="11">
        <f>SUM(E20:E21)</f>
        <v>0</v>
      </c>
      <c r="F19" s="69"/>
      <c r="G19" s="70"/>
    </row>
    <row r="20" spans="1:7" ht="20.100000000000001" customHeight="1" x14ac:dyDescent="0.15">
      <c r="A20" s="30"/>
      <c r="B20" s="8" t="s">
        <v>19</v>
      </c>
      <c r="C20" s="14">
        <v>180000</v>
      </c>
      <c r="D20" s="14">
        <v>180000</v>
      </c>
      <c r="E20" s="15">
        <f>D20-C20</f>
        <v>0</v>
      </c>
      <c r="F20" s="65" t="s">
        <v>55</v>
      </c>
      <c r="G20" s="66"/>
    </row>
    <row r="21" spans="1:7" ht="20.100000000000001" customHeight="1" x14ac:dyDescent="0.15">
      <c r="A21" s="31"/>
      <c r="B21" s="9" t="s">
        <v>17</v>
      </c>
      <c r="C21" s="32">
        <v>100000</v>
      </c>
      <c r="D21" s="32">
        <v>100000</v>
      </c>
      <c r="E21" s="33">
        <f>D21-C21</f>
        <v>0</v>
      </c>
      <c r="F21" s="71" t="s">
        <v>18</v>
      </c>
      <c r="G21" s="72"/>
    </row>
    <row r="22" spans="1:7" ht="20.100000000000001" customHeight="1" x14ac:dyDescent="0.15">
      <c r="A22" s="48" t="s">
        <v>31</v>
      </c>
      <c r="B22" s="49"/>
      <c r="C22" s="22">
        <v>50000</v>
      </c>
      <c r="D22" s="22">
        <v>50000</v>
      </c>
      <c r="E22" s="23">
        <f>D22-C22</f>
        <v>0</v>
      </c>
      <c r="F22" s="67" t="s">
        <v>60</v>
      </c>
      <c r="G22" s="68"/>
    </row>
    <row r="23" spans="1:7" ht="20.100000000000001" customHeight="1" x14ac:dyDescent="0.15">
      <c r="A23" s="52" t="s">
        <v>34</v>
      </c>
      <c r="B23" s="53"/>
      <c r="C23" s="10">
        <f>SUM(C24:C28)</f>
        <v>3820000</v>
      </c>
      <c r="D23" s="10">
        <f>SUM(D24:D28)</f>
        <v>3730000</v>
      </c>
      <c r="E23" s="11">
        <f>SUM(E24:E28)</f>
        <v>-90000</v>
      </c>
      <c r="F23" s="54"/>
      <c r="G23" s="55"/>
    </row>
    <row r="24" spans="1:7" ht="20.100000000000001" customHeight="1" x14ac:dyDescent="0.15">
      <c r="A24" s="34"/>
      <c r="B24" s="13" t="s">
        <v>6</v>
      </c>
      <c r="C24" s="14">
        <v>1550000</v>
      </c>
      <c r="D24" s="14">
        <v>1400000</v>
      </c>
      <c r="E24" s="15">
        <f>D24-C24</f>
        <v>-150000</v>
      </c>
      <c r="F24" s="56" t="s">
        <v>56</v>
      </c>
      <c r="G24" s="57"/>
    </row>
    <row r="25" spans="1:7" ht="20.100000000000001" customHeight="1" x14ac:dyDescent="0.15">
      <c r="A25" s="34"/>
      <c r="B25" s="13" t="s">
        <v>30</v>
      </c>
      <c r="C25" s="14">
        <v>1950000</v>
      </c>
      <c r="D25" s="14">
        <v>2000000</v>
      </c>
      <c r="E25" s="15">
        <f t="shared" ref="E25:E28" si="1">D25-C25</f>
        <v>50000</v>
      </c>
      <c r="F25" s="58" t="s">
        <v>57</v>
      </c>
      <c r="G25" s="57"/>
    </row>
    <row r="26" spans="1:7" ht="20.100000000000001" customHeight="1" x14ac:dyDescent="0.15">
      <c r="A26" s="34"/>
      <c r="B26" s="16" t="s">
        <v>22</v>
      </c>
      <c r="C26" s="14">
        <v>150000</v>
      </c>
      <c r="D26" s="14">
        <v>160000</v>
      </c>
      <c r="E26" s="15">
        <f t="shared" si="1"/>
        <v>10000</v>
      </c>
      <c r="F26" s="65" t="s">
        <v>42</v>
      </c>
      <c r="G26" s="66"/>
    </row>
    <row r="27" spans="1:7" ht="20.100000000000001" customHeight="1" x14ac:dyDescent="0.15">
      <c r="A27" s="34"/>
      <c r="B27" s="35" t="s">
        <v>5</v>
      </c>
      <c r="C27" s="36">
        <v>70000</v>
      </c>
      <c r="D27" s="36">
        <v>70000</v>
      </c>
      <c r="E27" s="15">
        <f t="shared" si="1"/>
        <v>0</v>
      </c>
      <c r="F27" s="65" t="s">
        <v>48</v>
      </c>
      <c r="G27" s="66"/>
    </row>
    <row r="28" spans="1:7" ht="20.100000000000001" customHeight="1" x14ac:dyDescent="0.15">
      <c r="A28" s="37"/>
      <c r="B28" s="18" t="s">
        <v>52</v>
      </c>
      <c r="C28" s="32">
        <v>100000</v>
      </c>
      <c r="D28" s="32">
        <v>100000</v>
      </c>
      <c r="E28" s="15">
        <f t="shared" si="1"/>
        <v>0</v>
      </c>
      <c r="F28" s="59" t="s">
        <v>53</v>
      </c>
      <c r="G28" s="60"/>
    </row>
    <row r="29" spans="1:7" ht="20.100000000000001" customHeight="1" x14ac:dyDescent="0.15">
      <c r="A29" s="61" t="s">
        <v>35</v>
      </c>
      <c r="B29" s="62"/>
      <c r="C29" s="24">
        <v>50000</v>
      </c>
      <c r="D29" s="24">
        <v>80000</v>
      </c>
      <c r="E29" s="21">
        <f>D29-C29</f>
        <v>30000</v>
      </c>
      <c r="F29" s="63" t="s">
        <v>37</v>
      </c>
      <c r="G29" s="64"/>
    </row>
    <row r="30" spans="1:7" ht="20.100000000000001" customHeight="1" x14ac:dyDescent="0.15">
      <c r="A30" s="38" t="s">
        <v>36</v>
      </c>
      <c r="B30" s="39"/>
      <c r="C30" s="10">
        <f>SUM(C31:C37)</f>
        <v>653000</v>
      </c>
      <c r="D30" s="10">
        <f>SUM(D31:D37)</f>
        <v>650000</v>
      </c>
      <c r="E30" s="11">
        <f>SUM(E31:E37)</f>
        <v>-3000</v>
      </c>
      <c r="F30" s="50"/>
      <c r="G30" s="51"/>
    </row>
    <row r="31" spans="1:7" ht="20.100000000000001" customHeight="1" x14ac:dyDescent="0.15">
      <c r="A31" s="34"/>
      <c r="B31" s="13" t="s">
        <v>4</v>
      </c>
      <c r="C31" s="14">
        <v>300000</v>
      </c>
      <c r="D31" s="14">
        <v>300000</v>
      </c>
      <c r="E31" s="15">
        <f>D31-C31</f>
        <v>0</v>
      </c>
      <c r="F31" s="76" t="s">
        <v>43</v>
      </c>
      <c r="G31" s="77"/>
    </row>
    <row r="32" spans="1:7" ht="20.100000000000001" customHeight="1" x14ac:dyDescent="0.15">
      <c r="A32" s="34"/>
      <c r="B32" s="13" t="s">
        <v>16</v>
      </c>
      <c r="C32" s="14">
        <v>23000</v>
      </c>
      <c r="D32" s="14">
        <v>20000</v>
      </c>
      <c r="E32" s="15">
        <f t="shared" ref="E32:E37" si="2">D32-C32</f>
        <v>-3000</v>
      </c>
      <c r="F32" s="58" t="s">
        <v>59</v>
      </c>
      <c r="G32" s="57"/>
    </row>
    <row r="33" spans="1:8" ht="20.100000000000001" customHeight="1" x14ac:dyDescent="0.15">
      <c r="A33" s="34"/>
      <c r="B33" s="13" t="s">
        <v>3</v>
      </c>
      <c r="C33" s="14">
        <v>50000</v>
      </c>
      <c r="D33" s="14">
        <v>50000</v>
      </c>
      <c r="E33" s="15">
        <f t="shared" si="2"/>
        <v>0</v>
      </c>
      <c r="F33" s="58" t="s">
        <v>50</v>
      </c>
      <c r="G33" s="57"/>
      <c r="H33" s="2"/>
    </row>
    <row r="34" spans="1:8" ht="20.100000000000001" customHeight="1" x14ac:dyDescent="0.15">
      <c r="A34" s="34"/>
      <c r="B34" s="13" t="s">
        <v>33</v>
      </c>
      <c r="C34" s="14">
        <v>100000</v>
      </c>
      <c r="D34" s="14">
        <v>100000</v>
      </c>
      <c r="E34" s="15">
        <f t="shared" si="2"/>
        <v>0</v>
      </c>
      <c r="F34" s="65" t="s">
        <v>65</v>
      </c>
      <c r="G34" s="66"/>
    </row>
    <row r="35" spans="1:8" ht="20.100000000000001" customHeight="1" x14ac:dyDescent="0.15">
      <c r="A35" s="34"/>
      <c r="B35" s="13" t="s">
        <v>2</v>
      </c>
      <c r="C35" s="14">
        <v>100000</v>
      </c>
      <c r="D35" s="14">
        <v>100000</v>
      </c>
      <c r="E35" s="15">
        <f t="shared" si="2"/>
        <v>0</v>
      </c>
      <c r="F35" s="58"/>
      <c r="G35" s="57"/>
    </row>
    <row r="36" spans="1:8" ht="20.100000000000001" customHeight="1" x14ac:dyDescent="0.15">
      <c r="A36" s="34"/>
      <c r="B36" s="16" t="s">
        <v>32</v>
      </c>
      <c r="C36" s="14">
        <v>70000</v>
      </c>
      <c r="D36" s="14">
        <v>70000</v>
      </c>
      <c r="E36" s="15">
        <f t="shared" si="2"/>
        <v>0</v>
      </c>
      <c r="F36" s="56"/>
      <c r="G36" s="57"/>
    </row>
    <row r="37" spans="1:8" ht="20.100000000000001" customHeight="1" x14ac:dyDescent="0.15">
      <c r="A37" s="37"/>
      <c r="B37" s="18" t="s">
        <v>1</v>
      </c>
      <c r="C37" s="32">
        <v>10000</v>
      </c>
      <c r="D37" s="32">
        <v>10000</v>
      </c>
      <c r="E37" s="15">
        <f t="shared" si="2"/>
        <v>0</v>
      </c>
      <c r="F37" s="78" t="s">
        <v>49</v>
      </c>
      <c r="G37" s="79"/>
    </row>
    <row r="38" spans="1:8" ht="20.100000000000001" customHeight="1" x14ac:dyDescent="0.15">
      <c r="A38" s="61" t="s">
        <v>23</v>
      </c>
      <c r="B38" s="62"/>
      <c r="C38" s="24">
        <v>80000</v>
      </c>
      <c r="D38" s="24">
        <v>80000</v>
      </c>
      <c r="E38" s="21">
        <f>D38-C38</f>
        <v>0</v>
      </c>
      <c r="F38" s="63" t="s">
        <v>58</v>
      </c>
      <c r="G38" s="64"/>
    </row>
    <row r="39" spans="1:8" ht="20.100000000000001" customHeight="1" x14ac:dyDescent="0.15">
      <c r="A39" s="80" t="s">
        <v>15</v>
      </c>
      <c r="B39" s="81"/>
      <c r="C39" s="40">
        <v>20000</v>
      </c>
      <c r="D39" s="40">
        <v>65000</v>
      </c>
      <c r="E39" s="41">
        <f>D39-C39</f>
        <v>45000</v>
      </c>
      <c r="F39" s="82"/>
      <c r="G39" s="83"/>
    </row>
    <row r="40" spans="1:8" ht="20.100000000000001" customHeight="1" x14ac:dyDescent="0.15">
      <c r="A40" s="84" t="s">
        <v>0</v>
      </c>
      <c r="B40" s="85"/>
      <c r="C40" s="24">
        <f>C18+C19+C23+C29+C30+C38+C39+C22</f>
        <v>5003000</v>
      </c>
      <c r="D40" s="24">
        <f>D18+D19+D23+D29+D30+D38+D39+D22</f>
        <v>4985000</v>
      </c>
      <c r="E40" s="42">
        <f>E18+E19+E23+E29+E30+E38+E39+E22</f>
        <v>-18000</v>
      </c>
      <c r="F40" s="86"/>
      <c r="G40" s="87"/>
    </row>
    <row r="41" spans="1:8" ht="6" customHeight="1" x14ac:dyDescent="0.15">
      <c r="A41" s="4"/>
      <c r="B41" s="4"/>
      <c r="C41" s="4"/>
      <c r="D41" s="4"/>
      <c r="E41" s="4"/>
      <c r="F41" s="75"/>
      <c r="G41" s="75"/>
    </row>
    <row r="42" spans="1:8" x14ac:dyDescent="0.15">
      <c r="A42" s="4"/>
      <c r="B42" s="4"/>
      <c r="C42" s="43" t="s">
        <v>26</v>
      </c>
      <c r="D42" s="43"/>
      <c r="E42" s="43" t="s">
        <v>27</v>
      </c>
      <c r="F42" s="43"/>
      <c r="G42" s="43"/>
    </row>
    <row r="43" spans="1:8" x14ac:dyDescent="0.15">
      <c r="A43" s="4"/>
      <c r="B43" s="4"/>
      <c r="C43" s="44">
        <f>D14</f>
        <v>4985000</v>
      </c>
      <c r="D43" s="44" t="s">
        <v>28</v>
      </c>
      <c r="E43" s="45">
        <f>D40</f>
        <v>4985000</v>
      </c>
      <c r="F43" s="43" t="s">
        <v>40</v>
      </c>
      <c r="G43" s="44">
        <f>C43-E43</f>
        <v>0</v>
      </c>
    </row>
    <row r="44" spans="1:8" x14ac:dyDescent="0.15">
      <c r="A44" s="4"/>
      <c r="B44" s="46"/>
      <c r="C44" s="47"/>
      <c r="D44" s="47"/>
      <c r="E44" s="4"/>
      <c r="F44" s="4"/>
      <c r="G44" s="4"/>
    </row>
    <row r="46" spans="1:8" x14ac:dyDescent="0.15">
      <c r="G46" s="3"/>
    </row>
  </sheetData>
  <mergeCells count="57">
    <mergeCell ref="A1:G1"/>
    <mergeCell ref="F2:G2"/>
    <mergeCell ref="A3:B3"/>
    <mergeCell ref="F3:G3"/>
    <mergeCell ref="A4:B6"/>
    <mergeCell ref="C4:C6"/>
    <mergeCell ref="D4:D6"/>
    <mergeCell ref="E4:E6"/>
    <mergeCell ref="F4:G4"/>
    <mergeCell ref="F5:G5"/>
    <mergeCell ref="F6:G6"/>
    <mergeCell ref="F8:G8"/>
    <mergeCell ref="F9:G9"/>
    <mergeCell ref="F10:G10"/>
    <mergeCell ref="F11:G11"/>
    <mergeCell ref="A7:B7"/>
    <mergeCell ref="F7:G7"/>
    <mergeCell ref="F12:G12"/>
    <mergeCell ref="A12:B12"/>
    <mergeCell ref="F14:G14"/>
    <mergeCell ref="A17:B17"/>
    <mergeCell ref="F17:G17"/>
    <mergeCell ref="A13:B13"/>
    <mergeCell ref="F13:G13"/>
    <mergeCell ref="A14:B14"/>
    <mergeCell ref="A38:B38"/>
    <mergeCell ref="F38:G38"/>
    <mergeCell ref="A39:B39"/>
    <mergeCell ref="F39:G39"/>
    <mergeCell ref="A40:B40"/>
    <mergeCell ref="F40:G40"/>
    <mergeCell ref="F41:G41"/>
    <mergeCell ref="F31:G31"/>
    <mergeCell ref="F32:G32"/>
    <mergeCell ref="F33:G33"/>
    <mergeCell ref="F35:G35"/>
    <mergeCell ref="F36:G36"/>
    <mergeCell ref="F37:G37"/>
    <mergeCell ref="F34:G34"/>
    <mergeCell ref="A18:B18"/>
    <mergeCell ref="F18:G18"/>
    <mergeCell ref="F19:G19"/>
    <mergeCell ref="F20:G20"/>
    <mergeCell ref="F21:G21"/>
    <mergeCell ref="A19:B19"/>
    <mergeCell ref="A22:B22"/>
    <mergeCell ref="F30:G30"/>
    <mergeCell ref="A23:B23"/>
    <mergeCell ref="F23:G23"/>
    <mergeCell ref="F24:G24"/>
    <mergeCell ref="F25:G25"/>
    <mergeCell ref="F28:G28"/>
    <mergeCell ref="A29:B29"/>
    <mergeCell ref="F29:G29"/>
    <mergeCell ref="F26:G26"/>
    <mergeCell ref="F27:G27"/>
    <mergeCell ref="F22:G22"/>
  </mergeCells>
  <phoneticPr fontId="1"/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wakuwaku</dc:creator>
  <cp:lastModifiedBy>wakucome03</cp:lastModifiedBy>
  <cp:lastPrinted>2023-05-10T04:53:14Z</cp:lastPrinted>
  <dcterms:created xsi:type="dcterms:W3CDTF">2016-05-21T00:43:52Z</dcterms:created>
  <dcterms:modified xsi:type="dcterms:W3CDTF">2024-02-09T07:43:33Z</dcterms:modified>
</cp:coreProperties>
</file>